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K36" i="1" l="1"/>
  <c r="J36" i="1"/>
  <c r="I36" i="1"/>
  <c r="H36" i="1"/>
  <c r="G36" i="1"/>
  <c r="F36" i="1"/>
  <c r="E36" i="1"/>
  <c r="D36" i="1"/>
  <c r="C36" i="1"/>
  <c r="C39" i="1" s="1"/>
  <c r="L35" i="1"/>
  <c r="L34" i="1"/>
  <c r="L33" i="1"/>
  <c r="L32" i="1"/>
  <c r="L31" i="1"/>
  <c r="L30" i="1"/>
  <c r="L29" i="1"/>
  <c r="L28" i="1"/>
  <c r="L27" i="1"/>
  <c r="L26" i="1"/>
  <c r="L25" i="1"/>
  <c r="L24" i="1"/>
  <c r="K15" i="1"/>
  <c r="K43" i="1" s="1"/>
  <c r="K44" i="1" s="1"/>
  <c r="J15" i="1"/>
  <c r="J43" i="1" s="1"/>
  <c r="J44" i="1" s="1"/>
  <c r="I15" i="1"/>
  <c r="I43" i="1" s="1"/>
  <c r="I44" i="1" s="1"/>
  <c r="H15" i="1"/>
  <c r="H43" i="1" s="1"/>
  <c r="H44" i="1" s="1"/>
  <c r="G15" i="1"/>
  <c r="G43" i="1" s="1"/>
  <c r="G44" i="1" s="1"/>
  <c r="F15" i="1"/>
  <c r="F43" i="1" s="1"/>
  <c r="F44" i="1" s="1"/>
  <c r="E15" i="1"/>
  <c r="E43" i="1" s="1"/>
  <c r="E44" i="1" s="1"/>
  <c r="D15" i="1"/>
  <c r="D43" i="1" s="1"/>
  <c r="D44" i="1" s="1"/>
  <c r="C15" i="1"/>
  <c r="L15" i="1" s="1"/>
  <c r="L14" i="1"/>
  <c r="L13" i="1"/>
  <c r="L12" i="1"/>
  <c r="L11" i="1"/>
  <c r="L10" i="1"/>
  <c r="L9" i="1"/>
  <c r="L8" i="1"/>
  <c r="L7" i="1"/>
  <c r="L6" i="1"/>
  <c r="L5" i="1"/>
  <c r="C16" i="1" l="1"/>
  <c r="E16" i="1"/>
  <c r="G16" i="1"/>
  <c r="I16" i="1"/>
  <c r="K16" i="1"/>
  <c r="C19" i="1"/>
  <c r="C20" i="1"/>
  <c r="C38" i="1"/>
  <c r="C43" i="1"/>
  <c r="D16" i="1"/>
  <c r="F16" i="1"/>
  <c r="H16" i="1"/>
  <c r="J16" i="1"/>
  <c r="L36" i="1"/>
  <c r="L43" i="1" l="1"/>
  <c r="C48" i="1"/>
  <c r="C47" i="1"/>
  <c r="C44" i="1"/>
  <c r="D20" i="1"/>
  <c r="D19" i="1"/>
  <c r="L16" i="1"/>
  <c r="D48" i="1" l="1"/>
  <c r="D47" i="1"/>
  <c r="L44" i="1"/>
</calcChain>
</file>

<file path=xl/sharedStrings.xml><?xml version="1.0" encoding="utf-8"?>
<sst xmlns="http://schemas.openxmlformats.org/spreadsheetml/2006/main" count="71" uniqueCount="45">
  <si>
    <r>
      <t>Resumen de plantilla por cuerpos (</t>
    </r>
    <r>
      <rPr>
        <b/>
        <sz val="11"/>
        <rFont val="Arial"/>
        <family val="2"/>
      </rPr>
      <t>1 de enero de 2017)</t>
    </r>
  </si>
  <si>
    <t>Competencias no transferidas</t>
  </si>
  <si>
    <t>Gest. P.A.</t>
  </si>
  <si>
    <t>Tram. P.A.</t>
  </si>
  <si>
    <t>Aux. Jud.</t>
  </si>
  <si>
    <t>Méd. For.</t>
  </si>
  <si>
    <t>Fac.</t>
  </si>
  <si>
    <t>Téc. Esp.</t>
  </si>
  <si>
    <t>Ayte Lab</t>
  </si>
  <si>
    <t>Ag. Lab.</t>
  </si>
  <si>
    <t>AGE</t>
  </si>
  <si>
    <t>Total</t>
  </si>
  <si>
    <t>ORGANOS CENTRALES</t>
  </si>
  <si>
    <t>INSTTO NAC. DE TOX. Y CIENCIAS FORENSES</t>
  </si>
  <si>
    <t>MUTUALIDAD GENERAL JUDICIAL</t>
  </si>
  <si>
    <t>BALEARS (ILLES)</t>
  </si>
  <si>
    <t>CASTILLA Y LEÓN</t>
  </si>
  <si>
    <t>CASTILLA-LA MANCHA</t>
  </si>
  <si>
    <t>EXTREMADURA</t>
  </si>
  <si>
    <t>MURCIA (REGIÓN DE)</t>
  </si>
  <si>
    <t>CEUTA (CIUDAD DE)</t>
  </si>
  <si>
    <t>MELILLA (CIUDAD DE)</t>
  </si>
  <si>
    <t>Total no transferido (Incluido MUGEJU):</t>
  </si>
  <si>
    <t>Total no transferido  (Excluido MUGEJU):</t>
  </si>
  <si>
    <t>Incluido MUGEJU</t>
  </si>
  <si>
    <t>Excluido MUGEJU</t>
  </si>
  <si>
    <t>Total Gest. Tram y Aux.</t>
  </si>
  <si>
    <t>Total todos los cuerpos</t>
  </si>
  <si>
    <t>Competencias Transferidas</t>
  </si>
  <si>
    <t>ANDALUCÍA</t>
  </si>
  <si>
    <t>ARAGÓN</t>
  </si>
  <si>
    <t>ASTURIAS (PRINCIPADO DE)</t>
  </si>
  <si>
    <t>CANARIAS</t>
  </si>
  <si>
    <t>CANTABRIA</t>
  </si>
  <si>
    <t>CATALUÑA</t>
  </si>
  <si>
    <t>COMUNITAT VALENCIANA</t>
  </si>
  <si>
    <t>GALICIA</t>
  </si>
  <si>
    <t>MADRID (COMUNIDAD DE)</t>
  </si>
  <si>
    <t>NAVARRA (COMUNIDAD FORAL)</t>
  </si>
  <si>
    <t>PAÍS VASCO</t>
  </si>
  <si>
    <t>RIOJA (LA)</t>
  </si>
  <si>
    <t>Total transferido</t>
  </si>
  <si>
    <t>Total Resumen</t>
  </si>
  <si>
    <t>Total general (Incluido MUGEJU):</t>
  </si>
  <si>
    <t>Total general (Excluido MUGEJU):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</si>
</sst>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i/>
      <sz val="9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9" xfId="0" applyBorder="1"/>
    <xf numFmtId="0" fontId="3" fillId="0" borderId="10" xfId="0" applyFont="1" applyFill="1" applyBorder="1"/>
    <xf numFmtId="3" fontId="4" fillId="0" borderId="10" xfId="0" applyNumberFormat="1" applyFont="1" applyFill="1" applyBorder="1" applyProtection="1">
      <protection locked="0"/>
    </xf>
    <xf numFmtId="3" fontId="2" fillId="3" borderId="11" xfId="0" applyNumberFormat="1" applyFont="1" applyFill="1" applyBorder="1"/>
    <xf numFmtId="3" fontId="4" fillId="0" borderId="12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vertical="center"/>
    </xf>
    <xf numFmtId="3" fontId="6" fillId="4" borderId="13" xfId="0" applyNumberFormat="1" applyFont="1" applyFill="1" applyBorder="1" applyAlignment="1">
      <alignment vertical="center"/>
    </xf>
    <xf numFmtId="3" fontId="2" fillId="3" borderId="10" xfId="0" applyNumberFormat="1" applyFont="1" applyFill="1" applyBorder="1"/>
    <xf numFmtId="3" fontId="6" fillId="4" borderId="13" xfId="0" applyNumberFormat="1" applyFont="1" applyFill="1" applyBorder="1"/>
    <xf numFmtId="0" fontId="7" fillId="0" borderId="0" xfId="0" applyFont="1" applyBorder="1"/>
    <xf numFmtId="3" fontId="0" fillId="0" borderId="0" xfId="0" applyNumberFormat="1" applyBorder="1"/>
    <xf numFmtId="0" fontId="0" fillId="0" borderId="14" xfId="0" applyBorder="1"/>
    <xf numFmtId="0" fontId="0" fillId="0" borderId="15" xfId="0" applyBorder="1"/>
    <xf numFmtId="0" fontId="8" fillId="5" borderId="0" xfId="0" applyFont="1" applyFill="1" applyBorder="1" applyAlignment="1">
      <alignment horizontal="center" wrapText="1"/>
    </xf>
    <xf numFmtId="0" fontId="0" fillId="0" borderId="0" xfId="0" applyBorder="1"/>
    <xf numFmtId="0" fontId="9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7" fillId="0" borderId="0" xfId="0" applyFont="1"/>
    <xf numFmtId="3" fontId="0" fillId="0" borderId="0" xfId="0" applyNumberFormat="1"/>
    <xf numFmtId="0" fontId="0" fillId="0" borderId="10" xfId="0" applyBorder="1" applyProtection="1">
      <protection locked="0"/>
    </xf>
    <xf numFmtId="3" fontId="2" fillId="0" borderId="0" xfId="0" applyNumberFormat="1" applyFont="1" applyFill="1" applyBorder="1"/>
    <xf numFmtId="3" fontId="2" fillId="0" borderId="17" xfId="0" applyNumberFormat="1" applyFont="1" applyFill="1" applyBorder="1"/>
    <xf numFmtId="0" fontId="5" fillId="0" borderId="0" xfId="0" applyFont="1" applyBorder="1" applyAlignment="1">
      <alignment horizontal="right" vertical="center"/>
    </xf>
    <xf numFmtId="3" fontId="10" fillId="0" borderId="10" xfId="0" applyNumberFormat="1" applyFont="1" applyFill="1" applyBorder="1" applyAlignment="1">
      <alignment vertical="center"/>
    </xf>
    <xf numFmtId="3" fontId="6" fillId="4" borderId="11" xfId="0" applyNumberFormat="1" applyFont="1" applyFill="1" applyBorder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80" zoomScaleNormal="80" workbookViewId="0"/>
  </sheetViews>
  <sheetFormatPr baseColWidth="10" defaultRowHeight="15" x14ac:dyDescent="0.25"/>
  <cols>
    <col min="1" max="1" width="8.7109375" customWidth="1"/>
    <col min="2" max="2" width="44.42578125" bestFit="1" customWidth="1"/>
    <col min="13" max="13" width="2.7109375" customWidth="1"/>
  </cols>
  <sheetData>
    <row r="1" spans="1:13" ht="18" x14ac:dyDescent="0.2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ht="15.75" thickBot="1" x14ac:dyDescent="0.3"/>
    <row r="3" spans="1:13" ht="15.75" thickTop="1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x14ac:dyDescent="0.25">
      <c r="A4" s="42" t="s">
        <v>1</v>
      </c>
      <c r="B4" s="5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7" t="s">
        <v>11</v>
      </c>
      <c r="M4" s="8"/>
    </row>
    <row r="5" spans="1:13" ht="15" customHeight="1" x14ac:dyDescent="0.25">
      <c r="A5" s="42"/>
      <c r="B5" s="9" t="s">
        <v>12</v>
      </c>
      <c r="C5" s="10">
        <v>278</v>
      </c>
      <c r="D5" s="10">
        <v>661</v>
      </c>
      <c r="E5" s="10">
        <v>149</v>
      </c>
      <c r="F5" s="10">
        <v>5</v>
      </c>
      <c r="G5" s="10"/>
      <c r="H5" s="10"/>
      <c r="I5" s="10"/>
      <c r="J5" s="10"/>
      <c r="K5" s="10"/>
      <c r="L5" s="11">
        <f>SUM(C5:K5)</f>
        <v>1093</v>
      </c>
      <c r="M5" s="8"/>
    </row>
    <row r="6" spans="1:13" x14ac:dyDescent="0.25">
      <c r="A6" s="42"/>
      <c r="B6" s="9" t="s">
        <v>13</v>
      </c>
      <c r="C6" s="10">
        <v>7</v>
      </c>
      <c r="D6" s="10">
        <v>39</v>
      </c>
      <c r="E6" s="10">
        <v>13</v>
      </c>
      <c r="F6" s="10">
        <v>7</v>
      </c>
      <c r="G6" s="10">
        <v>196</v>
      </c>
      <c r="H6" s="10">
        <v>87</v>
      </c>
      <c r="I6" s="10">
        <v>94</v>
      </c>
      <c r="J6" s="10">
        <v>0</v>
      </c>
      <c r="K6" s="10">
        <v>4</v>
      </c>
      <c r="L6" s="11">
        <f>SUM(C6:K6)</f>
        <v>447</v>
      </c>
      <c r="M6" s="8"/>
    </row>
    <row r="7" spans="1:13" x14ac:dyDescent="0.25">
      <c r="A7" s="42"/>
      <c r="B7" s="9" t="s">
        <v>14</v>
      </c>
      <c r="C7" s="10">
        <v>18</v>
      </c>
      <c r="D7" s="10">
        <v>85</v>
      </c>
      <c r="E7" s="10">
        <v>5</v>
      </c>
      <c r="F7" s="10"/>
      <c r="G7" s="10"/>
      <c r="H7" s="10"/>
      <c r="I7" s="10"/>
      <c r="J7" s="10"/>
      <c r="K7" s="10"/>
      <c r="L7" s="11">
        <f>SUM(C7:K7)</f>
        <v>108</v>
      </c>
      <c r="M7" s="8"/>
    </row>
    <row r="8" spans="1:13" x14ac:dyDescent="0.25">
      <c r="A8" s="42"/>
      <c r="B8" s="9" t="s">
        <v>15</v>
      </c>
      <c r="C8" s="10">
        <v>340</v>
      </c>
      <c r="D8" s="10">
        <v>532</v>
      </c>
      <c r="E8" s="10">
        <v>232</v>
      </c>
      <c r="F8" s="10">
        <v>21</v>
      </c>
      <c r="G8" s="10"/>
      <c r="H8" s="10"/>
      <c r="I8" s="10">
        <v>2</v>
      </c>
      <c r="J8" s="10"/>
      <c r="K8" s="10"/>
      <c r="L8" s="11">
        <f t="shared" ref="L8:L16" si="0">SUM(C8:K8)</f>
        <v>1127</v>
      </c>
      <c r="M8" s="8"/>
    </row>
    <row r="9" spans="1:13" x14ac:dyDescent="0.25">
      <c r="A9" s="42"/>
      <c r="B9" s="9" t="s">
        <v>16</v>
      </c>
      <c r="C9" s="10">
        <v>805</v>
      </c>
      <c r="D9" s="10">
        <v>1097</v>
      </c>
      <c r="E9" s="10">
        <v>632</v>
      </c>
      <c r="F9" s="10">
        <v>66</v>
      </c>
      <c r="G9" s="10"/>
      <c r="H9" s="10"/>
      <c r="I9" s="10">
        <v>1</v>
      </c>
      <c r="J9" s="10"/>
      <c r="K9" s="10"/>
      <c r="L9" s="11">
        <f t="shared" si="0"/>
        <v>2601</v>
      </c>
      <c r="M9" s="8"/>
    </row>
    <row r="10" spans="1:13" x14ac:dyDescent="0.25">
      <c r="A10" s="42"/>
      <c r="B10" s="9" t="s">
        <v>17</v>
      </c>
      <c r="C10" s="10">
        <v>514</v>
      </c>
      <c r="D10" s="10">
        <v>689</v>
      </c>
      <c r="E10" s="10">
        <v>387</v>
      </c>
      <c r="F10" s="10">
        <v>48</v>
      </c>
      <c r="G10" s="10">
        <v>1</v>
      </c>
      <c r="H10" s="10"/>
      <c r="I10" s="10"/>
      <c r="J10" s="10"/>
      <c r="K10" s="10"/>
      <c r="L10" s="11">
        <f t="shared" si="0"/>
        <v>1639</v>
      </c>
      <c r="M10" s="8"/>
    </row>
    <row r="11" spans="1:13" x14ac:dyDescent="0.25">
      <c r="A11" s="42"/>
      <c r="B11" s="9" t="s">
        <v>18</v>
      </c>
      <c r="C11" s="10">
        <v>296</v>
      </c>
      <c r="D11" s="10">
        <v>396</v>
      </c>
      <c r="E11" s="10">
        <v>238</v>
      </c>
      <c r="F11" s="10">
        <v>28</v>
      </c>
      <c r="G11" s="10"/>
      <c r="H11" s="10"/>
      <c r="I11" s="10"/>
      <c r="J11" s="10"/>
      <c r="K11" s="10"/>
      <c r="L11" s="11">
        <f t="shared" si="0"/>
        <v>958</v>
      </c>
      <c r="M11" s="8"/>
    </row>
    <row r="12" spans="1:13" x14ac:dyDescent="0.25">
      <c r="A12" s="42"/>
      <c r="B12" s="9" t="s">
        <v>19</v>
      </c>
      <c r="C12" s="10">
        <v>373</v>
      </c>
      <c r="D12" s="10">
        <v>585</v>
      </c>
      <c r="E12" s="10">
        <v>265</v>
      </c>
      <c r="F12" s="10">
        <v>29</v>
      </c>
      <c r="G12" s="10"/>
      <c r="H12" s="10"/>
      <c r="I12" s="10">
        <v>4</v>
      </c>
      <c r="J12" s="10"/>
      <c r="K12" s="10"/>
      <c r="L12" s="11">
        <f t="shared" si="0"/>
        <v>1256</v>
      </c>
      <c r="M12" s="8"/>
    </row>
    <row r="13" spans="1:13" x14ac:dyDescent="0.25">
      <c r="A13" s="42"/>
      <c r="B13" s="9" t="s">
        <v>20</v>
      </c>
      <c r="C13" s="10">
        <v>44</v>
      </c>
      <c r="D13" s="10">
        <v>67</v>
      </c>
      <c r="E13" s="10">
        <v>30</v>
      </c>
      <c r="F13" s="10">
        <v>6</v>
      </c>
      <c r="G13" s="10"/>
      <c r="H13" s="10"/>
      <c r="I13" s="10"/>
      <c r="J13" s="10"/>
      <c r="K13" s="10"/>
      <c r="L13" s="11">
        <f t="shared" si="0"/>
        <v>147</v>
      </c>
      <c r="M13" s="8"/>
    </row>
    <row r="14" spans="1:13" x14ac:dyDescent="0.25">
      <c r="A14" s="42"/>
      <c r="B14" s="9" t="s">
        <v>21</v>
      </c>
      <c r="C14" s="10">
        <v>40</v>
      </c>
      <c r="D14" s="10">
        <v>81</v>
      </c>
      <c r="E14" s="10">
        <v>27</v>
      </c>
      <c r="F14" s="10">
        <v>7</v>
      </c>
      <c r="G14" s="10"/>
      <c r="H14" s="10"/>
      <c r="I14" s="10"/>
      <c r="J14" s="10"/>
      <c r="K14" s="12"/>
      <c r="L14" s="11">
        <f t="shared" si="0"/>
        <v>155</v>
      </c>
      <c r="M14" s="8"/>
    </row>
    <row r="15" spans="1:13" ht="15.75" x14ac:dyDescent="0.25">
      <c r="A15" s="42"/>
      <c r="B15" s="13" t="s">
        <v>22</v>
      </c>
      <c r="C15" s="14">
        <f>SUM(C5:C14)</f>
        <v>2715</v>
      </c>
      <c r="D15" s="14">
        <f t="shared" ref="D15:K15" si="1">SUM(D5:D14)</f>
        <v>4232</v>
      </c>
      <c r="E15" s="14">
        <f t="shared" si="1"/>
        <v>1978</v>
      </c>
      <c r="F15" s="14">
        <f>SUM(F5:F14)</f>
        <v>217</v>
      </c>
      <c r="G15" s="14">
        <f t="shared" si="1"/>
        <v>197</v>
      </c>
      <c r="H15" s="14">
        <f t="shared" si="1"/>
        <v>87</v>
      </c>
      <c r="I15" s="14">
        <f t="shared" si="1"/>
        <v>101</v>
      </c>
      <c r="J15" s="14">
        <f t="shared" si="1"/>
        <v>0</v>
      </c>
      <c r="K15" s="14">
        <f t="shared" si="1"/>
        <v>4</v>
      </c>
      <c r="L15" s="15">
        <f>SUM(C15:K15)</f>
        <v>9531</v>
      </c>
      <c r="M15" s="8"/>
    </row>
    <row r="16" spans="1:13" ht="15.75" x14ac:dyDescent="0.25">
      <c r="A16" s="42"/>
      <c r="B16" s="13" t="s">
        <v>23</v>
      </c>
      <c r="C16" s="16">
        <f>C15-C7</f>
        <v>2697</v>
      </c>
      <c r="D16" s="16">
        <f t="shared" ref="D16:K16" si="2">D15-D7</f>
        <v>4147</v>
      </c>
      <c r="E16" s="16">
        <f t="shared" si="2"/>
        <v>1973</v>
      </c>
      <c r="F16" s="16">
        <f t="shared" si="2"/>
        <v>217</v>
      </c>
      <c r="G16" s="16">
        <f t="shared" si="2"/>
        <v>197</v>
      </c>
      <c r="H16" s="16">
        <f t="shared" si="2"/>
        <v>87</v>
      </c>
      <c r="I16" s="16">
        <f t="shared" si="2"/>
        <v>101</v>
      </c>
      <c r="J16" s="16">
        <f t="shared" si="2"/>
        <v>0</v>
      </c>
      <c r="K16" s="16">
        <f t="shared" si="2"/>
        <v>4</v>
      </c>
      <c r="L16" s="17">
        <f t="shared" si="0"/>
        <v>9423</v>
      </c>
      <c r="M16" s="8"/>
    </row>
    <row r="17" spans="1:13" x14ac:dyDescent="0.25">
      <c r="A17" s="42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21"/>
    </row>
    <row r="18" spans="1:13" ht="26.25" x14ac:dyDescent="0.25">
      <c r="A18" s="42"/>
      <c r="B18" s="18"/>
      <c r="C18" s="22" t="s">
        <v>24</v>
      </c>
      <c r="D18" s="22" t="s">
        <v>25</v>
      </c>
      <c r="E18" s="19"/>
      <c r="F18" s="19"/>
      <c r="G18" s="19"/>
      <c r="H18" s="19"/>
      <c r="I18" s="19"/>
      <c r="J18" s="19"/>
      <c r="K18" s="19"/>
      <c r="L18" s="23"/>
      <c r="M18" s="21"/>
    </row>
    <row r="19" spans="1:13" x14ac:dyDescent="0.25">
      <c r="A19" s="42"/>
      <c r="B19" s="24" t="s">
        <v>26</v>
      </c>
      <c r="C19" s="25">
        <f>SUM(C15:E15)</f>
        <v>8925</v>
      </c>
      <c r="D19" s="26">
        <f>SUM(C16:E16)</f>
        <v>8817</v>
      </c>
      <c r="E19" s="19"/>
      <c r="F19" s="19"/>
      <c r="G19" s="19"/>
      <c r="H19" s="19"/>
      <c r="I19" s="19"/>
      <c r="J19" s="19"/>
      <c r="K19" s="19"/>
      <c r="L19" s="23"/>
      <c r="M19" s="21"/>
    </row>
    <row r="20" spans="1:13" ht="15.75" thickBot="1" x14ac:dyDescent="0.3">
      <c r="A20" s="43"/>
      <c r="B20" s="27" t="s">
        <v>27</v>
      </c>
      <c r="C20" s="28">
        <f>SUM(C15:K15)</f>
        <v>9531</v>
      </c>
      <c r="D20" s="29">
        <f>SUM(C16:K16)</f>
        <v>9423</v>
      </c>
      <c r="E20" s="30"/>
      <c r="F20" s="30"/>
      <c r="G20" s="30"/>
      <c r="H20" s="30"/>
      <c r="I20" s="30"/>
      <c r="J20" s="30"/>
      <c r="K20" s="30"/>
      <c r="L20" s="31"/>
      <c r="M20" s="32"/>
    </row>
    <row r="21" spans="1:13" ht="16.5" thickTop="1" thickBot="1" x14ac:dyDescent="0.3">
      <c r="B21" s="33"/>
      <c r="C21" s="34"/>
      <c r="D21" s="34"/>
      <c r="E21" s="34"/>
      <c r="F21" s="34"/>
      <c r="G21" s="34"/>
      <c r="H21" s="34"/>
      <c r="I21" s="34"/>
      <c r="J21" s="34"/>
      <c r="K21" s="34"/>
    </row>
    <row r="22" spans="1:13" ht="15.75" thickTop="1" x14ac:dyDescent="0.25">
      <c r="A22" s="1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 x14ac:dyDescent="0.25">
      <c r="A23" s="42" t="s">
        <v>28</v>
      </c>
      <c r="B23" s="5"/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  <c r="K23" s="6" t="s">
        <v>10</v>
      </c>
      <c r="L23" s="7" t="s">
        <v>11</v>
      </c>
      <c r="M23" s="8"/>
    </row>
    <row r="24" spans="1:13" ht="15" customHeight="1" x14ac:dyDescent="0.25">
      <c r="A24" s="42"/>
      <c r="B24" s="9" t="s">
        <v>29</v>
      </c>
      <c r="C24" s="10">
        <v>2280</v>
      </c>
      <c r="D24" s="10">
        <v>3472</v>
      </c>
      <c r="E24" s="10">
        <v>1559</v>
      </c>
      <c r="F24" s="10">
        <v>188</v>
      </c>
      <c r="G24" s="35"/>
      <c r="H24" s="10"/>
      <c r="I24" s="10">
        <v>1</v>
      </c>
      <c r="J24" s="10"/>
      <c r="K24" s="10"/>
      <c r="L24" s="11">
        <f>SUM(C24:K24)</f>
        <v>7500</v>
      </c>
      <c r="M24" s="8"/>
    </row>
    <row r="25" spans="1:13" x14ac:dyDescent="0.25">
      <c r="A25" s="42"/>
      <c r="B25" s="9" t="s">
        <v>30</v>
      </c>
      <c r="C25" s="10">
        <v>350</v>
      </c>
      <c r="D25" s="10">
        <v>534</v>
      </c>
      <c r="E25" s="10">
        <v>273</v>
      </c>
      <c r="F25" s="10">
        <v>30</v>
      </c>
      <c r="G25" s="10">
        <v>1</v>
      </c>
      <c r="H25" s="10"/>
      <c r="I25" s="10">
        <v>2</v>
      </c>
      <c r="J25" s="10"/>
      <c r="K25" s="10"/>
      <c r="L25" s="11">
        <f t="shared" ref="L25:L36" si="3">SUM(C25:K25)</f>
        <v>1190</v>
      </c>
      <c r="M25" s="8"/>
    </row>
    <row r="26" spans="1:13" x14ac:dyDescent="0.25">
      <c r="A26" s="42"/>
      <c r="B26" s="9" t="s">
        <v>31</v>
      </c>
      <c r="C26" s="10">
        <v>345</v>
      </c>
      <c r="D26" s="10">
        <v>556</v>
      </c>
      <c r="E26" s="10">
        <v>255</v>
      </c>
      <c r="F26" s="10">
        <v>22</v>
      </c>
      <c r="G26" s="35"/>
      <c r="H26" s="10"/>
      <c r="I26" s="10"/>
      <c r="J26" s="10"/>
      <c r="K26" s="10"/>
      <c r="L26" s="11">
        <f t="shared" si="3"/>
        <v>1178</v>
      </c>
      <c r="M26" s="8"/>
    </row>
    <row r="27" spans="1:13" x14ac:dyDescent="0.25">
      <c r="A27" s="42"/>
      <c r="B27" s="9" t="s">
        <v>32</v>
      </c>
      <c r="C27" s="10">
        <v>629</v>
      </c>
      <c r="D27" s="10">
        <v>1151</v>
      </c>
      <c r="E27" s="10">
        <v>484</v>
      </c>
      <c r="F27" s="10">
        <v>48</v>
      </c>
      <c r="G27" s="35"/>
      <c r="H27" s="10"/>
      <c r="I27" s="10"/>
      <c r="J27" s="10"/>
      <c r="K27" s="10"/>
      <c r="L27" s="11">
        <f t="shared" si="3"/>
        <v>2312</v>
      </c>
      <c r="M27" s="8"/>
    </row>
    <row r="28" spans="1:13" x14ac:dyDescent="0.25">
      <c r="A28" s="42"/>
      <c r="B28" s="9" t="s">
        <v>33</v>
      </c>
      <c r="C28" s="10">
        <v>189</v>
      </c>
      <c r="D28" s="10">
        <v>281</v>
      </c>
      <c r="E28" s="10">
        <v>136</v>
      </c>
      <c r="F28" s="10">
        <v>15</v>
      </c>
      <c r="G28" s="35"/>
      <c r="H28" s="10"/>
      <c r="I28" s="10"/>
      <c r="J28" s="10"/>
      <c r="K28" s="10"/>
      <c r="L28" s="11">
        <f t="shared" si="3"/>
        <v>621</v>
      </c>
      <c r="M28" s="8"/>
    </row>
    <row r="29" spans="1:13" x14ac:dyDescent="0.25">
      <c r="A29" s="42"/>
      <c r="B29" s="9" t="s">
        <v>34</v>
      </c>
      <c r="C29" s="10">
        <v>2258</v>
      </c>
      <c r="D29" s="10">
        <v>3335</v>
      </c>
      <c r="E29" s="10">
        <v>1506</v>
      </c>
      <c r="F29" s="10">
        <v>213</v>
      </c>
      <c r="G29" s="35"/>
      <c r="H29" s="10">
        <v>5</v>
      </c>
      <c r="I29" s="10">
        <v>7</v>
      </c>
      <c r="J29" s="10"/>
      <c r="K29" s="10"/>
      <c r="L29" s="11">
        <f t="shared" si="3"/>
        <v>7324</v>
      </c>
      <c r="M29" s="8"/>
    </row>
    <row r="30" spans="1:13" x14ac:dyDescent="0.25">
      <c r="A30" s="42"/>
      <c r="B30" s="9" t="s">
        <v>35</v>
      </c>
      <c r="C30" s="10">
        <v>1381</v>
      </c>
      <c r="D30" s="10">
        <v>2274</v>
      </c>
      <c r="E30" s="10">
        <v>840</v>
      </c>
      <c r="F30" s="10">
        <v>92</v>
      </c>
      <c r="G30" s="35"/>
      <c r="H30" s="10"/>
      <c r="I30" s="10">
        <v>8</v>
      </c>
      <c r="J30" s="10"/>
      <c r="K30" s="10"/>
      <c r="L30" s="11">
        <f t="shared" si="3"/>
        <v>4595</v>
      </c>
      <c r="M30" s="8"/>
    </row>
    <row r="31" spans="1:13" x14ac:dyDescent="0.25">
      <c r="A31" s="42"/>
      <c r="B31" s="9" t="s">
        <v>36</v>
      </c>
      <c r="C31" s="10">
        <v>784</v>
      </c>
      <c r="D31" s="10">
        <v>1157</v>
      </c>
      <c r="E31" s="10">
        <v>551</v>
      </c>
      <c r="F31" s="10">
        <v>60</v>
      </c>
      <c r="G31" s="35"/>
      <c r="H31" s="10"/>
      <c r="I31" s="10"/>
      <c r="J31" s="10"/>
      <c r="K31" s="10"/>
      <c r="L31" s="11">
        <f t="shared" si="3"/>
        <v>2552</v>
      </c>
      <c r="M31" s="8"/>
    </row>
    <row r="32" spans="1:13" x14ac:dyDescent="0.25">
      <c r="A32" s="42"/>
      <c r="B32" s="9" t="s">
        <v>37</v>
      </c>
      <c r="C32" s="10">
        <v>2151</v>
      </c>
      <c r="D32" s="10">
        <v>3245</v>
      </c>
      <c r="E32" s="10">
        <v>1200</v>
      </c>
      <c r="F32" s="10">
        <v>150</v>
      </c>
      <c r="G32" s="35"/>
      <c r="H32" s="10">
        <v>1</v>
      </c>
      <c r="I32" s="10">
        <v>7</v>
      </c>
      <c r="J32" s="10">
        <v>6</v>
      </c>
      <c r="K32" s="10"/>
      <c r="L32" s="11">
        <f t="shared" si="3"/>
        <v>6760</v>
      </c>
      <c r="M32" s="8"/>
    </row>
    <row r="33" spans="1:13" x14ac:dyDescent="0.25">
      <c r="A33" s="42"/>
      <c r="B33" s="9" t="s">
        <v>38</v>
      </c>
      <c r="C33" s="10">
        <v>661</v>
      </c>
      <c r="D33" s="10">
        <v>984</v>
      </c>
      <c r="E33" s="10">
        <v>430</v>
      </c>
      <c r="F33" s="10">
        <v>55</v>
      </c>
      <c r="G33" s="35"/>
      <c r="H33" s="10"/>
      <c r="I33" s="10"/>
      <c r="J33" s="10"/>
      <c r="K33" s="10"/>
      <c r="L33" s="11">
        <f t="shared" si="3"/>
        <v>2130</v>
      </c>
      <c r="M33" s="8"/>
    </row>
    <row r="34" spans="1:13" x14ac:dyDescent="0.25">
      <c r="A34" s="42"/>
      <c r="B34" s="9" t="s">
        <v>39</v>
      </c>
      <c r="C34" s="10">
        <v>84</v>
      </c>
      <c r="D34" s="10">
        <v>148</v>
      </c>
      <c r="E34" s="10">
        <v>68</v>
      </c>
      <c r="F34" s="10">
        <v>8</v>
      </c>
      <c r="G34" s="35"/>
      <c r="H34" s="10"/>
      <c r="I34" s="10"/>
      <c r="J34" s="10"/>
      <c r="K34" s="10"/>
      <c r="L34" s="11">
        <f t="shared" si="3"/>
        <v>308</v>
      </c>
      <c r="M34" s="8"/>
    </row>
    <row r="35" spans="1:13" x14ac:dyDescent="0.25">
      <c r="A35" s="42"/>
      <c r="B35" s="9" t="s">
        <v>40</v>
      </c>
      <c r="C35" s="12">
        <v>171</v>
      </c>
      <c r="D35" s="12">
        <v>217</v>
      </c>
      <c r="E35" s="12">
        <v>121</v>
      </c>
      <c r="F35" s="12">
        <v>13</v>
      </c>
      <c r="G35" s="35"/>
      <c r="H35" s="12"/>
      <c r="I35" s="12"/>
      <c r="J35" s="12"/>
      <c r="K35" s="12"/>
      <c r="L35" s="11">
        <f t="shared" si="3"/>
        <v>522</v>
      </c>
      <c r="M35" s="8"/>
    </row>
    <row r="36" spans="1:13" ht="15.75" x14ac:dyDescent="0.25">
      <c r="A36" s="42"/>
      <c r="B36" s="13" t="s">
        <v>41</v>
      </c>
      <c r="C36" s="14">
        <f>SUM(C24:C35)</f>
        <v>11283</v>
      </c>
      <c r="D36" s="14">
        <f t="shared" ref="D36:K36" si="4">SUM(D24:D35)</f>
        <v>17354</v>
      </c>
      <c r="E36" s="14">
        <f t="shared" si="4"/>
        <v>7423</v>
      </c>
      <c r="F36" s="14">
        <f>SUM(F24:F35)</f>
        <v>894</v>
      </c>
      <c r="G36" s="14">
        <f>SUM(G24:G35)</f>
        <v>1</v>
      </c>
      <c r="H36" s="14">
        <f t="shared" si="4"/>
        <v>6</v>
      </c>
      <c r="I36" s="14">
        <f t="shared" si="4"/>
        <v>25</v>
      </c>
      <c r="J36" s="14">
        <f t="shared" si="4"/>
        <v>6</v>
      </c>
      <c r="K36" s="14">
        <f t="shared" si="4"/>
        <v>0</v>
      </c>
      <c r="L36" s="15">
        <f t="shared" si="3"/>
        <v>36992</v>
      </c>
      <c r="M36" s="8"/>
    </row>
    <row r="37" spans="1:13" x14ac:dyDescent="0.25">
      <c r="A37" s="42"/>
      <c r="B37" s="23"/>
      <c r="C37" s="19"/>
      <c r="D37" s="19"/>
      <c r="E37" s="19"/>
      <c r="F37" s="19"/>
      <c r="G37" s="19"/>
      <c r="H37" s="19"/>
      <c r="I37" s="19"/>
      <c r="J37" s="19"/>
      <c r="K37" s="19"/>
      <c r="L37" s="23"/>
      <c r="M37" s="21"/>
    </row>
    <row r="38" spans="1:13" x14ac:dyDescent="0.25">
      <c r="A38" s="42"/>
      <c r="B38" s="24" t="s">
        <v>26</v>
      </c>
      <c r="C38" s="36">
        <f>SUM(C36:E36)</f>
        <v>36060</v>
      </c>
      <c r="D38" s="19"/>
      <c r="E38" s="19"/>
      <c r="F38" s="19"/>
      <c r="G38" s="19"/>
      <c r="H38" s="19"/>
      <c r="I38" s="19"/>
      <c r="J38" s="19"/>
      <c r="K38" s="19"/>
      <c r="L38" s="23"/>
      <c r="M38" s="21"/>
    </row>
    <row r="39" spans="1:13" ht="15.75" thickBot="1" x14ac:dyDescent="0.3">
      <c r="A39" s="43"/>
      <c r="B39" s="27" t="s">
        <v>27</v>
      </c>
      <c r="C39" s="37">
        <f>SUM(C36:K36)</f>
        <v>36992</v>
      </c>
      <c r="D39" s="30"/>
      <c r="E39" s="30"/>
      <c r="F39" s="30"/>
      <c r="G39" s="30"/>
      <c r="H39" s="30"/>
      <c r="I39" s="30"/>
      <c r="J39" s="30"/>
      <c r="K39" s="30"/>
      <c r="L39" s="31"/>
      <c r="M39" s="32"/>
    </row>
    <row r="40" spans="1:13" ht="16.5" thickTop="1" thickBot="1" x14ac:dyDescent="0.3">
      <c r="C40" s="34"/>
      <c r="D40" s="34"/>
      <c r="E40" s="34"/>
      <c r="F40" s="34"/>
      <c r="G40" s="34"/>
      <c r="H40" s="34"/>
      <c r="I40" s="34"/>
      <c r="J40" s="34"/>
      <c r="K40" s="34"/>
    </row>
    <row r="41" spans="1:13" ht="15.75" thickTop="1" x14ac:dyDescent="0.25">
      <c r="A41" s="1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1:13" x14ac:dyDescent="0.25">
      <c r="A42" s="44" t="s">
        <v>42</v>
      </c>
      <c r="B42" s="23"/>
      <c r="C42" s="6" t="s">
        <v>2</v>
      </c>
      <c r="D42" s="6" t="s">
        <v>3</v>
      </c>
      <c r="E42" s="6" t="s">
        <v>4</v>
      </c>
      <c r="F42" s="6" t="s">
        <v>5</v>
      </c>
      <c r="G42" s="6" t="s">
        <v>6</v>
      </c>
      <c r="H42" s="6" t="s">
        <v>7</v>
      </c>
      <c r="I42" s="6" t="s">
        <v>8</v>
      </c>
      <c r="J42" s="6" t="s">
        <v>9</v>
      </c>
      <c r="K42" s="6" t="s">
        <v>10</v>
      </c>
      <c r="L42" s="7" t="s">
        <v>11</v>
      </c>
      <c r="M42" s="8"/>
    </row>
    <row r="43" spans="1:13" ht="15.75" x14ac:dyDescent="0.25">
      <c r="A43" s="44"/>
      <c r="B43" s="38" t="s">
        <v>43</v>
      </c>
      <c r="C43" s="39">
        <f>C15+C36</f>
        <v>13998</v>
      </c>
      <c r="D43" s="39">
        <f t="shared" ref="D43:K43" si="5">D15+D36</f>
        <v>21586</v>
      </c>
      <c r="E43" s="39">
        <f t="shared" si="5"/>
        <v>9401</v>
      </c>
      <c r="F43" s="39">
        <f t="shared" si="5"/>
        <v>1111</v>
      </c>
      <c r="G43" s="39">
        <f t="shared" si="5"/>
        <v>198</v>
      </c>
      <c r="H43" s="39">
        <f t="shared" si="5"/>
        <v>93</v>
      </c>
      <c r="I43" s="39">
        <f t="shared" si="5"/>
        <v>126</v>
      </c>
      <c r="J43" s="39">
        <f t="shared" si="5"/>
        <v>6</v>
      </c>
      <c r="K43" s="39">
        <f t="shared" si="5"/>
        <v>4</v>
      </c>
      <c r="L43" s="40">
        <f>SUM(C43:K43)</f>
        <v>46523</v>
      </c>
      <c r="M43" s="8"/>
    </row>
    <row r="44" spans="1:13" ht="15.75" x14ac:dyDescent="0.25">
      <c r="A44" s="44"/>
      <c r="B44" s="38" t="s">
        <v>44</v>
      </c>
      <c r="C44" s="39">
        <f>C43-C7</f>
        <v>13980</v>
      </c>
      <c r="D44" s="39">
        <f>D43-D7</f>
        <v>21501</v>
      </c>
      <c r="E44" s="39">
        <f>E43-E7</f>
        <v>9396</v>
      </c>
      <c r="F44" s="39">
        <f t="shared" ref="F44:K44" si="6">F43</f>
        <v>1111</v>
      </c>
      <c r="G44" s="39">
        <f t="shared" si="6"/>
        <v>198</v>
      </c>
      <c r="H44" s="39">
        <f t="shared" si="6"/>
        <v>93</v>
      </c>
      <c r="I44" s="39">
        <f t="shared" si="6"/>
        <v>126</v>
      </c>
      <c r="J44" s="39">
        <f t="shared" si="6"/>
        <v>6</v>
      </c>
      <c r="K44" s="39">
        <f t="shared" si="6"/>
        <v>4</v>
      </c>
      <c r="L44" s="40">
        <f>SUM(C44:K44)</f>
        <v>46415</v>
      </c>
      <c r="M44" s="8"/>
    </row>
    <row r="45" spans="1:13" x14ac:dyDescent="0.25">
      <c r="A45" s="44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1"/>
    </row>
    <row r="46" spans="1:13" ht="26.25" x14ac:dyDescent="0.25">
      <c r="A46" s="44"/>
      <c r="B46" s="23"/>
      <c r="C46" s="22" t="s">
        <v>24</v>
      </c>
      <c r="D46" s="22" t="s">
        <v>25</v>
      </c>
      <c r="E46" s="23"/>
      <c r="F46" s="23"/>
      <c r="G46" s="23"/>
      <c r="H46" s="23"/>
      <c r="I46" s="23"/>
      <c r="J46" s="23"/>
      <c r="K46" s="23"/>
      <c r="L46" s="23"/>
      <c r="M46" s="21"/>
    </row>
    <row r="47" spans="1:13" x14ac:dyDescent="0.25">
      <c r="A47" s="44"/>
      <c r="B47" s="24" t="s">
        <v>26</v>
      </c>
      <c r="C47" s="25">
        <f>SUM(C43:E43)</f>
        <v>44985</v>
      </c>
      <c r="D47" s="26">
        <f>SUM(C44:E44)</f>
        <v>44877</v>
      </c>
      <c r="E47" s="23"/>
      <c r="F47" s="23"/>
      <c r="G47" s="23"/>
      <c r="H47" s="23"/>
      <c r="I47" s="23"/>
      <c r="J47" s="23"/>
      <c r="K47" s="23"/>
      <c r="L47" s="23"/>
      <c r="M47" s="21"/>
    </row>
    <row r="48" spans="1:13" ht="15.75" thickBot="1" x14ac:dyDescent="0.3">
      <c r="A48" s="45"/>
      <c r="B48" s="27" t="s">
        <v>27</v>
      </c>
      <c r="C48" s="28">
        <f>SUM(C43:K43)</f>
        <v>46523</v>
      </c>
      <c r="D48" s="29">
        <f>SUM(C44:E44)+SUM(F43:K43)</f>
        <v>46415</v>
      </c>
      <c r="E48" s="31"/>
      <c r="F48" s="31"/>
      <c r="G48" s="31"/>
      <c r="H48" s="31"/>
      <c r="I48" s="31"/>
      <c r="J48" s="31"/>
      <c r="K48" s="31"/>
      <c r="L48" s="31"/>
      <c r="M48" s="32"/>
    </row>
    <row r="49" ht="15.75" thickTop="1" x14ac:dyDescent="0.25"/>
  </sheetData>
  <mergeCells count="4">
    <mergeCell ref="B1:L1"/>
    <mergeCell ref="A4:A20"/>
    <mergeCell ref="A23:A39"/>
    <mergeCell ref="A42:A48"/>
  </mergeCells>
  <pageMargins left="0.70866141732283472" right="0.19685039370078741" top="0.15748031496062992" bottom="0.15748031496062992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2017-01-30T10:50:34Z</dcterms:modified>
</cp:coreProperties>
</file>